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<sst xmlns="http://schemas.openxmlformats.org/spreadsheetml/2006/main" count="54" uniqueCount="54">
  <si>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</si>
  <si>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</si>
  <si>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</si>
  <si>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</si>
  <si>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</si>
  <si>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</si>
  <si>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</si>
  <si>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</si>
  <si>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</si>
  <si>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</si>
  <si>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</si>
  <si>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</si>
  <si>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</si>
  <si>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</si>
  <si>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</si>
  <si>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</si>
  <si>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</si>
  <si>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</si>
  <si>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</si>
  <si>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</si>
  <si>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</si>
  <si>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</si>
  <si>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</si>
  <si>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</si>
  <si>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</si>
  <si>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</si>
  <si>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</si>
  <si>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</si>
  <si>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</si>
  <si>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</si>
  <si>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</si>
  <si>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</si>
  <si>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</si>
  <si>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</si>
  <si>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</si>
  <si>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</si>
  <si>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</si>
  <si>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</si>
  <si>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</si>
  <si>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</si>
  <si>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</si>
  <si>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</si>
  <si>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</si>
  <si>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</si>
  <si>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</si>
  <si>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</si>
  <si>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</si>
  <si>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</si>
  <si>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</si>
  <si>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</si>
  <si>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</si>
  <si>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</si>
  <si>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</si>
  <si>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27 серпня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</si>
</sst>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2" fontId="24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:D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23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29118</v>
      </c>
      <c r="D6" s="11">
        <f>D7+D8</f>
        <v>31409.6</v>
      </c>
      <c r="E6" s="12">
        <f>D6/C6*100</f>
        <v>107.8700460196442</v>
      </c>
    </row>
    <row r="7" spans="1:5" s="32" customFormat="1" ht="30.75" customHeight="1">
      <c r="A7" s="13">
        <v>11010000</v>
      </c>
      <c r="B7" s="14" t="s">
        <v>10</v>
      </c>
      <c r="C7" s="15">
        <v>29118</v>
      </c>
      <c r="D7" s="15">
        <v>31373.1</v>
      </c>
      <c r="E7" s="15">
        <f>D7/C7*100</f>
        <v>107.74469400370906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36.5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517.7</v>
      </c>
      <c r="D9" s="11">
        <f>D10+D12+D11</f>
        <v>761.2</v>
      </c>
      <c r="E9" s="12">
        <f>D9/C9*100</f>
        <v>147.03496233339771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50.5</v>
      </c>
      <c r="E10" s="38">
        <f>D10/C10*100</f>
        <v>505</v>
      </c>
    </row>
    <row r="11" spans="1:5" s="32" customFormat="1" ht="28.5" customHeight="1">
      <c r="A11" s="36" t="s">
        <v>30</v>
      </c>
      <c r="B11" s="37" t="s">
        <v>31</v>
      </c>
      <c r="C11" s="38">
        <v>180</v>
      </c>
      <c r="D11" s="38">
        <v>386.6</v>
      </c>
      <c r="E11" s="38">
        <f>D11/C11*100</f>
        <v>214.77777777777777</v>
      </c>
    </row>
    <row r="12" spans="1:5" s="32" customFormat="1" ht="28.5" customHeight="1" thickBot="1">
      <c r="A12" s="39" t="s">
        <v>28</v>
      </c>
      <c r="B12" s="40" t="s">
        <v>29</v>
      </c>
      <c r="C12" s="35">
        <v>327.7</v>
      </c>
      <c r="D12" s="35">
        <v>324.1</v>
      </c>
      <c r="E12" s="38">
        <f>D12/C12*100</f>
        <v>98.9014342386329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29635.7</v>
      </c>
      <c r="D15" s="34">
        <f>D6+D9+D13</f>
        <v>32170.8</v>
      </c>
      <c r="E15" s="20">
        <f aca="true" t="shared" si="0" ref="E15:E21">D15/C15*100</f>
        <v>108.55420995623521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281977.39999999997</v>
      </c>
      <c r="D16" s="11">
        <f>D17+D20+D18+D19</f>
        <v>273957.10000000003</v>
      </c>
      <c r="E16" s="11">
        <f t="shared" si="0"/>
        <v>97.15569403789101</v>
      </c>
    </row>
    <row r="17" spans="1:5" s="32" customFormat="1" ht="24.75" customHeight="1">
      <c r="A17" s="21">
        <v>41020000</v>
      </c>
      <c r="B17" s="22" t="s">
        <v>45</v>
      </c>
      <c r="C17" s="23">
        <v>9258.4</v>
      </c>
      <c r="D17" s="23">
        <v>8872.6</v>
      </c>
      <c r="E17" s="23">
        <f t="shared" si="0"/>
        <v>95.83297329992224</v>
      </c>
    </row>
    <row r="18" spans="1:5" s="32" customFormat="1" ht="24.75" customHeight="1">
      <c r="A18" s="24">
        <v>41030000</v>
      </c>
      <c r="B18" s="25" t="s">
        <v>46</v>
      </c>
      <c r="C18" s="26">
        <v>57404.4</v>
      </c>
      <c r="D18" s="26">
        <v>57404.4</v>
      </c>
      <c r="E18" s="26">
        <f t="shared" si="0"/>
        <v>100</v>
      </c>
    </row>
    <row r="19" spans="1:5" s="32" customFormat="1" ht="24.75" customHeight="1">
      <c r="A19" s="24">
        <v>41040000</v>
      </c>
      <c r="B19" s="42" t="s">
        <v>47</v>
      </c>
      <c r="C19" s="43">
        <v>8757.1</v>
      </c>
      <c r="D19" s="43">
        <v>8450.7</v>
      </c>
      <c r="E19" s="26">
        <f t="shared" si="0"/>
        <v>96.50112480158957</v>
      </c>
    </row>
    <row r="20" spans="1:5" s="32" customFormat="1" ht="25.5" customHeight="1" thickBot="1">
      <c r="A20" s="24">
        <v>41050000</v>
      </c>
      <c r="B20" s="25" t="s">
        <v>48</v>
      </c>
      <c r="C20" s="26">
        <v>206557.5</v>
      </c>
      <c r="D20" s="26">
        <v>199229.4</v>
      </c>
      <c r="E20" s="26">
        <f t="shared" si="0"/>
        <v>96.4522711593624</v>
      </c>
    </row>
    <row r="21" spans="1:5" s="32" customFormat="1" ht="29.25" customHeight="1" thickBot="1">
      <c r="A21" s="27"/>
      <c r="B21" s="28" t="s">
        <v>9</v>
      </c>
      <c r="C21" s="29">
        <f>C16+C15</f>
        <v>311613.1</v>
      </c>
      <c r="D21" s="29">
        <f>D16+D15</f>
        <v>306127.9</v>
      </c>
      <c r="E21" s="20">
        <f t="shared" si="0"/>
        <v>98.239740241986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5" t="s">
        <v>11</v>
      </c>
      <c r="B23" s="66"/>
      <c r="C23" s="66"/>
      <c r="D23" s="66"/>
      <c r="E23" s="67"/>
    </row>
    <row r="24" spans="1:5" s="45" customFormat="1" ht="22.5" customHeight="1">
      <c r="A24" s="53" t="s">
        <v>32</v>
      </c>
      <c r="B24" s="54" t="s">
        <v>12</v>
      </c>
      <c r="C24" s="59">
        <v>2663.398</v>
      </c>
      <c r="D24" s="60">
        <v>2355.31478</v>
      </c>
      <c r="E24" s="55">
        <f t="shared" si="1"/>
        <v>88.43270063280066</v>
      </c>
    </row>
    <row r="25" spans="1:5" s="45" customFormat="1" ht="30" customHeight="1">
      <c r="A25" s="53" t="s">
        <v>33</v>
      </c>
      <c r="B25" s="54" t="s">
        <v>13</v>
      </c>
      <c r="C25" s="59">
        <v>74176.736</v>
      </c>
      <c r="D25" s="60">
        <v>59045.46301</v>
      </c>
      <c r="E25" s="55">
        <f t="shared" si="1"/>
        <v>79.60105309837304</v>
      </c>
    </row>
    <row r="26" spans="1:5" s="45" customFormat="1" ht="19.5" customHeight="1">
      <c r="A26" s="53" t="s">
        <v>34</v>
      </c>
      <c r="B26" s="54" t="s">
        <v>14</v>
      </c>
      <c r="C26" s="59">
        <v>54478.09795</v>
      </c>
      <c r="D26" s="60">
        <v>47757.46829</v>
      </c>
      <c r="E26" s="55">
        <f t="shared" si="1"/>
        <v>87.66361177629916</v>
      </c>
    </row>
    <row r="27" spans="1:5" s="45" customFormat="1" ht="25.5" customHeight="1">
      <c r="A27" s="53" t="s">
        <v>35</v>
      </c>
      <c r="B27" s="54" t="s">
        <v>19</v>
      </c>
      <c r="C27" s="59">
        <v>181546.88246</v>
      </c>
      <c r="D27" s="60">
        <v>175952.90359</v>
      </c>
      <c r="E27" s="55">
        <f t="shared" si="1"/>
        <v>96.91871389130986</v>
      </c>
    </row>
    <row r="28" spans="1:5" s="45" customFormat="1" ht="25.5" customHeight="1">
      <c r="A28" s="53" t="s">
        <v>36</v>
      </c>
      <c r="B28" s="54" t="s">
        <v>15</v>
      </c>
      <c r="C28" s="59">
        <v>4754.761</v>
      </c>
      <c r="D28" s="60">
        <v>2816.72637</v>
      </c>
      <c r="E28" s="55">
        <f>IF(C28=0,"",IF(D28/C28*100&gt;=200,"В/100",D28/C28*100))</f>
        <v>59.24012521344395</v>
      </c>
    </row>
    <row r="29" spans="1:5" s="45" customFormat="1" ht="25.5" customHeight="1">
      <c r="A29" s="53" t="s">
        <v>37</v>
      </c>
      <c r="B29" s="54" t="s">
        <v>16</v>
      </c>
      <c r="C29" s="59">
        <v>1108.9835</v>
      </c>
      <c r="D29" s="60">
        <v>974.12883</v>
      </c>
      <c r="E29" s="55">
        <f>IF(C29=0,"",IF(D29/C29*100&gt;=200,"В/100",D29/C29*100))</f>
        <v>87.83979473094054</v>
      </c>
    </row>
    <row r="30" spans="1:5" s="45" customFormat="1" ht="21" customHeight="1">
      <c r="A30" s="53" t="s">
        <v>38</v>
      </c>
      <c r="B30" s="54" t="s">
        <v>26</v>
      </c>
      <c r="C30" s="59">
        <v>76.5</v>
      </c>
      <c r="D30" s="60">
        <v>57.32267</v>
      </c>
      <c r="E30" s="55">
        <f t="shared" si="1"/>
        <v>74.93159477124183</v>
      </c>
    </row>
    <row r="31" spans="1:5" s="45" customFormat="1" ht="24" customHeight="1">
      <c r="A31" s="53" t="s">
        <v>52</v>
      </c>
      <c r="B31" s="54" t="s">
        <v>51</v>
      </c>
      <c r="C31" s="59">
        <v>55</v>
      </c>
      <c r="D31" s="60">
        <v>0</v>
      </c>
      <c r="E31" s="55">
        <f t="shared" si="1"/>
        <v>0</v>
      </c>
    </row>
    <row r="32" spans="1:5" s="45" customFormat="1" ht="30" customHeight="1">
      <c r="A32" s="53" t="s">
        <v>39</v>
      </c>
      <c r="B32" s="54" t="s">
        <v>50</v>
      </c>
      <c r="C32" s="59">
        <v>210</v>
      </c>
      <c r="D32" s="60">
        <v>0</v>
      </c>
      <c r="E32" s="55">
        <f t="shared" si="1"/>
        <v>0</v>
      </c>
    </row>
    <row r="33" spans="1:5" s="45" customFormat="1" ht="29.25" customHeight="1" thickBot="1">
      <c r="A33" s="16" t="s">
        <v>49</v>
      </c>
      <c r="B33" s="56" t="s">
        <v>17</v>
      </c>
      <c r="C33" s="59">
        <v>9854.494</v>
      </c>
      <c r="D33" s="60">
        <v>9480.1957</v>
      </c>
      <c r="E33" s="57">
        <f t="shared" si="1"/>
        <v>96.2017501862602</v>
      </c>
    </row>
    <row r="34" spans="1:5" s="46" customFormat="1" ht="23.25" customHeight="1" thickBot="1">
      <c r="A34" s="51"/>
      <c r="B34" s="52" t="s">
        <v>18</v>
      </c>
      <c r="C34" s="58">
        <f>SUM(C24:C33)</f>
        <v>328924.85291</v>
      </c>
      <c r="D34" s="58">
        <f>SUM(D24:D33)</f>
        <v>298439.52324</v>
      </c>
      <c r="E34" s="50">
        <f t="shared" si="1"/>
        <v>90.73182540014957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2018-08-27T08:42:23Z</cp:lastPrinted>
  <dcterms:created xsi:type="dcterms:W3CDTF">2015-04-06T06:03:14Z</dcterms:created>
  <dcterms:modified xsi:type="dcterms:W3CDTF">2018-08-29T11:15:51Z</dcterms:modified>
  <cp:category/>
  <cp:version/>
  <cp:contentType/>
  <cp:contentStatus/>
</cp:coreProperties>
</file>